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list" sheetId="1" r:id="rId1"/>
  </sheets>
  <definedNames>
    <definedName name="_xlnm._FilterDatabase" localSheetId="0" hidden="1">list!$A$6:$AF$11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1" l="1"/>
  <c r="H9" i="1"/>
  <c r="H10" i="1"/>
  <c r="H11" i="1"/>
  <c r="H12" i="1"/>
  <c r="H13" i="1"/>
  <c r="H7" i="1"/>
  <c r="F13" i="1" l="1"/>
  <c r="M13" i="1" s="1"/>
  <c r="F12" i="1"/>
  <c r="M12" i="1" s="1"/>
  <c r="F11" i="1"/>
  <c r="M11" i="1" s="1"/>
  <c r="F10" i="1"/>
  <c r="M10" i="1" s="1"/>
  <c r="F9" i="1"/>
  <c r="M9" i="1" s="1"/>
  <c r="F8" i="1"/>
  <c r="M8" i="1" s="1"/>
  <c r="F7" i="1"/>
  <c r="M7" i="1" s="1"/>
  <c r="F5" i="1" l="1"/>
</calcChain>
</file>

<file path=xl/sharedStrings.xml><?xml version="1.0" encoding="utf-8"?>
<sst xmlns="http://schemas.openxmlformats.org/spreadsheetml/2006/main" count="85" uniqueCount="50">
  <si>
    <t>Brand</t>
  </si>
  <si>
    <t>ArticleNo</t>
    <phoneticPr fontId="4" type="noConversion"/>
  </si>
  <si>
    <t>Material Description</t>
  </si>
  <si>
    <t>L. Season</t>
    <phoneticPr fontId="5" type="noConversion"/>
  </si>
  <si>
    <t>Total quantity</t>
    <phoneticPr fontId="5" type="noConversion"/>
  </si>
  <si>
    <t>Division</t>
  </si>
  <si>
    <t>Product Group</t>
    <phoneticPr fontId="5" type="noConversion"/>
  </si>
  <si>
    <t>Product Type</t>
    <phoneticPr fontId="5" type="noConversion"/>
  </si>
  <si>
    <t>Business segment</t>
    <phoneticPr fontId="5" type="noConversion"/>
  </si>
  <si>
    <t>adidas</t>
    <phoneticPr fontId="4" type="noConversion"/>
  </si>
  <si>
    <t>FTW</t>
    <phoneticPr fontId="4" type="noConversion"/>
  </si>
  <si>
    <t>SHOES</t>
  </si>
  <si>
    <t>F24</t>
  </si>
  <si>
    <t>JAPAN VH W          MSILVE/SORANG/GRETWO</t>
  </si>
  <si>
    <t>ADIFOM SUPERSTAR BO PREPUR/CPURPL/PREPUR</t>
  </si>
  <si>
    <t>JAPAN VH W          CBLACK/FTWWHT/CREWHT</t>
  </si>
  <si>
    <t>JAPAN H W           FTWWHT/CBLACK/CBLACK</t>
  </si>
  <si>
    <t>ADIFOM SUPERSTAR WI ALMYEL/CBLACK/CARBON</t>
  </si>
  <si>
    <t>IF9636</t>
    <phoneticPr fontId="4" type="noConversion"/>
  </si>
  <si>
    <t>IG4502</t>
    <phoneticPr fontId="4" type="noConversion"/>
  </si>
  <si>
    <t>IH0230</t>
    <phoneticPr fontId="4" type="noConversion"/>
  </si>
  <si>
    <t>JQ7635</t>
    <phoneticPr fontId="4" type="noConversion"/>
  </si>
  <si>
    <t>IG2177</t>
    <phoneticPr fontId="4" type="noConversion"/>
  </si>
  <si>
    <t>IE5897</t>
  </si>
  <si>
    <t>IF6561</t>
  </si>
  <si>
    <t>220</t>
    <phoneticPr fontId="6" type="noConversion"/>
  </si>
  <si>
    <t>225</t>
    <phoneticPr fontId="6" type="noConversion"/>
  </si>
  <si>
    <t>230</t>
    <phoneticPr fontId="6" type="noConversion"/>
  </si>
  <si>
    <t>235</t>
    <phoneticPr fontId="6" type="noConversion"/>
  </si>
  <si>
    <t>240</t>
    <phoneticPr fontId="6" type="noConversion"/>
  </si>
  <si>
    <t>245</t>
    <phoneticPr fontId="6" type="noConversion"/>
  </si>
  <si>
    <t>250</t>
    <phoneticPr fontId="6" type="noConversion"/>
  </si>
  <si>
    <t>255</t>
    <phoneticPr fontId="6" type="noConversion"/>
  </si>
  <si>
    <t>260</t>
    <phoneticPr fontId="6" type="noConversion"/>
  </si>
  <si>
    <t>265</t>
    <phoneticPr fontId="6" type="noConversion"/>
  </si>
  <si>
    <t>270</t>
    <phoneticPr fontId="6" type="noConversion"/>
  </si>
  <si>
    <t>275</t>
    <phoneticPr fontId="6" type="noConversion"/>
  </si>
  <si>
    <t>280</t>
    <phoneticPr fontId="6" type="noConversion"/>
  </si>
  <si>
    <t>285</t>
    <phoneticPr fontId="6" type="noConversion"/>
  </si>
  <si>
    <t>290</t>
    <phoneticPr fontId="6" type="noConversion"/>
  </si>
  <si>
    <t>295</t>
    <phoneticPr fontId="6" type="noConversion"/>
  </si>
  <si>
    <t>adidas</t>
  </si>
  <si>
    <t>HANDBALL SPEZIAL W  CBLACK/CLPINK/GUM1</t>
  </si>
  <si>
    <t>HANDBALL SPEZIAL W  CLPINK/ARCNGT/GUM2</t>
  </si>
  <si>
    <t>Fixed USD rate</t>
  </si>
  <si>
    <t>ORIGINALS FTW - Unisex</t>
  </si>
  <si>
    <t>SHOES - Unisex</t>
  </si>
  <si>
    <t>ORP price  (Local currency)</t>
  </si>
  <si>
    <t>ORP TTL</t>
  </si>
  <si>
    <t>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</si>
</sst>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-;\-* #,##0_-;_-* &quot;-&quot;_-;_-@_-"/>
    <numFmt numFmtId="165" formatCode="mm&quot;월&quot;\ dd&quot;일&quot;"/>
    <numFmt numFmtId="166" formatCode="_-* #,##0_-;\-* #,##0_-;_-* &quot;-&quot;??_-;_-@_-"/>
    <numFmt numFmtId="167" formatCode="_([$$-409]* #,##0.00_);_([$$-409]* \(#,##0.00\);_([$$-409]* &quot;-&quot;??_);_(@_)"/>
    <numFmt numFmtId="168" formatCode="_([$KRW]\ * #,##0.00_);_([$KRW]\ * \(#,##0.00\);_([$KRW]\ * &quot;-&quot;??_);_(@_)"/>
  </numFmts>
  <fonts count="21">
    <font>
      <sz val="11"/>
      <color theme="1"/>
      <name val="Aptos Narrow"/>
      <family val="2"/>
      <charset val="129"/>
      <scheme val="minor"/>
    </font>
    <font>
      <sz val="11"/>
      <color theme="1"/>
      <name val="AdiHaus"/>
      <family val="2"/>
      <charset val="129"/>
    </font>
    <font>
      <sz val="8"/>
      <name val="Aptos Narrow"/>
      <family val="2"/>
      <charset val="129"/>
      <scheme val="minor"/>
    </font>
    <font>
      <sz val="10"/>
      <name val="AdiHaus"/>
    </font>
    <font>
      <sz val="8"/>
      <name val="AdiHaus"/>
      <family val="2"/>
      <charset val="129"/>
    </font>
    <font>
      <sz val="8"/>
      <name val="돋움"/>
      <family val="3"/>
      <charset val="129"/>
    </font>
    <font>
      <sz val="10"/>
      <color theme="1"/>
      <name val="AdihausDIN"/>
      <family val="2"/>
    </font>
    <font>
      <sz val="10"/>
      <name val="Arial"/>
      <family val="2"/>
    </font>
    <font>
      <sz val="10"/>
      <color theme="1"/>
      <name val="Tahoma"/>
      <family val="2"/>
    </font>
    <font>
      <b/>
      <sz val="11"/>
      <color theme="1"/>
      <name val="Aptos Narrow"/>
      <family val="2"/>
      <charset val="129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29"/>
      <scheme val="minor"/>
    </font>
    <font>
      <sz val="9"/>
      <color theme="1"/>
      <name val="Aptos Narrow"/>
      <family val="2"/>
      <charset val="129"/>
      <scheme val="minor"/>
    </font>
    <font>
      <b/>
      <sz val="9"/>
      <color theme="1"/>
      <name val="Aptos Narrow"/>
      <family val="2"/>
      <charset val="129"/>
      <scheme val="minor"/>
    </font>
    <font>
      <b/>
      <sz val="9"/>
      <color theme="0"/>
      <name val="Calibri"/>
      <family val="2"/>
    </font>
    <font>
      <b/>
      <sz val="9"/>
      <color rgb="FFFF0000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sz val="9"/>
      <name val="Calibri"/>
      <family val="2"/>
    </font>
    <font>
      <b/>
      <i/>
      <sz val="9"/>
      <color theme="1"/>
      <name val="Calibri"/>
      <family val="2"/>
    </font>
    <font>
      <b/>
      <i/>
      <sz val="9"/>
      <color theme="1" tint="0.34998626667073579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3" fillId="0" borderId="0">
      <alignment vertical="top"/>
    </xf>
    <xf numFmtId="164" fontId="1" fillId="0" borderId="0" applyFont="0" applyFill="0" applyBorder="0" applyAlignment="0" applyProtection="0">
      <alignment vertical="center"/>
    </xf>
    <xf numFmtId="0" fontId="7" fillId="0" borderId="0"/>
    <xf numFmtId="0" fontId="8" fillId="0" borderId="0"/>
    <xf numFmtId="164" fontId="11" fillId="0" borderId="0" applyFont="0" applyFill="0" applyBorder="0" applyAlignment="0" applyProtection="0"/>
  </cellStyleXfs>
  <cellXfs count="39">
    <xf numFmtId="0" fontId="0" fillId="0" borderId="0" xfId="0">
      <alignment vertical="center"/>
    </xf>
    <xf numFmtId="164" fontId="0" fillId="0" borderId="0" xfId="0" applyNumberFormat="1">
      <alignment vertical="center"/>
    </xf>
    <xf numFmtId="0" fontId="9" fillId="0" borderId="0" xfId="0" applyFont="1">
      <alignment vertical="center"/>
    </xf>
    <xf numFmtId="3" fontId="12" fillId="0" borderId="0" xfId="0" applyNumberFormat="1" applyFont="1">
      <alignment vertical="center"/>
    </xf>
    <xf numFmtId="3" fontId="13" fillId="0" borderId="0" xfId="0" applyNumberFormat="1" applyFont="1">
      <alignment vertical="center"/>
    </xf>
    <xf numFmtId="164" fontId="0" fillId="0" borderId="0" xfId="6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4" fillId="5" borderId="1" xfId="2" applyFont="1" applyFill="1" applyBorder="1" applyAlignment="1">
      <alignment horizontal="center" vertical="center" wrapText="1"/>
    </xf>
    <xf numFmtId="0" fontId="14" fillId="5" borderId="3" xfId="2" applyFont="1" applyFill="1" applyBorder="1" applyAlignment="1">
      <alignment horizontal="center" vertical="center" wrapText="1"/>
    </xf>
    <xf numFmtId="0" fontId="15" fillId="5" borderId="2" xfId="2" applyFont="1" applyFill="1" applyBorder="1" applyAlignment="1">
      <alignment horizontal="center" vertical="center" wrapText="1"/>
    </xf>
    <xf numFmtId="168" fontId="14" fillId="5" borderId="2" xfId="2" applyNumberFormat="1" applyFont="1" applyFill="1" applyBorder="1" applyAlignment="1">
      <alignment horizontal="center" vertical="center" wrapText="1"/>
    </xf>
    <xf numFmtId="167" fontId="14" fillId="5" borderId="4" xfId="2" applyNumberFormat="1" applyFont="1" applyFill="1" applyBorder="1" applyAlignment="1">
      <alignment horizontal="center" vertical="center" wrapText="1"/>
    </xf>
    <xf numFmtId="167" fontId="16" fillId="0" borderId="0" xfId="0" applyNumberFormat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167" fontId="16" fillId="0" borderId="0" xfId="1" applyNumberFormat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167" fontId="18" fillId="4" borderId="0" xfId="2" applyNumberFormat="1" applyFont="1" applyFill="1" applyAlignment="1">
      <alignment horizontal="center" vertical="center"/>
    </xf>
    <xf numFmtId="0" fontId="20" fillId="0" borderId="0" xfId="1" applyFont="1" applyAlignment="1">
      <alignment horizontal="center" vertical="center"/>
    </xf>
    <xf numFmtId="167" fontId="19" fillId="0" borderId="0" xfId="1" applyNumberFormat="1" applyFont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3" fontId="18" fillId="0" borderId="2" xfId="1" applyNumberFormat="1" applyFont="1" applyBorder="1" applyAlignment="1">
      <alignment horizontal="center" vertical="center"/>
    </xf>
    <xf numFmtId="168" fontId="18" fillId="0" borderId="2" xfId="3" applyNumberFormat="1" applyFont="1" applyFill="1" applyBorder="1" applyAlignment="1">
      <alignment horizontal="center" vertical="center"/>
    </xf>
    <xf numFmtId="167" fontId="18" fillId="0" borderId="2" xfId="3" applyNumberFormat="1" applyFont="1" applyFill="1" applyBorder="1" applyAlignment="1">
      <alignment horizontal="center" vertical="center"/>
    </xf>
    <xf numFmtId="164" fontId="18" fillId="0" borderId="2" xfId="1" applyNumberFormat="1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68" fontId="16" fillId="0" borderId="0" xfId="0" applyNumberFormat="1" applyFont="1" applyAlignment="1">
      <alignment horizontal="center" vertical="center"/>
    </xf>
    <xf numFmtId="168" fontId="16" fillId="0" borderId="0" xfId="1" applyNumberFormat="1" applyFont="1" applyAlignment="1">
      <alignment horizontal="center" vertical="center"/>
    </xf>
    <xf numFmtId="0" fontId="16" fillId="0" borderId="2" xfId="1" applyFont="1" applyBorder="1" applyAlignment="1">
      <alignment horizontal="center" vertical="center"/>
    </xf>
    <xf numFmtId="168" fontId="16" fillId="0" borderId="2" xfId="1" applyNumberFormat="1" applyFont="1" applyBorder="1" applyAlignment="1">
      <alignment horizontal="center" vertical="center"/>
    </xf>
    <xf numFmtId="165" fontId="16" fillId="0" borderId="2" xfId="1" applyNumberFormat="1" applyFont="1" applyBorder="1" applyAlignment="1">
      <alignment horizontal="center" vertical="center"/>
    </xf>
    <xf numFmtId="0" fontId="18" fillId="2" borderId="2" xfId="2" applyNumberFormat="1" applyFont="1" applyFill="1" applyBorder="1" applyAlignment="1">
      <alignment horizontal="center" vertical="center"/>
    </xf>
    <xf numFmtId="166" fontId="17" fillId="4" borderId="0" xfId="1" applyNumberFormat="1" applyFont="1" applyFill="1" applyAlignment="1">
      <alignment horizontal="center" vertical="center"/>
    </xf>
    <xf numFmtId="0" fontId="19" fillId="0" borderId="0" xfId="1" applyFont="1" applyAlignment="1">
      <alignment horizontal="center" vertical="center"/>
    </xf>
    <xf numFmtId="164" fontId="19" fillId="4" borderId="0" xfId="3" applyFont="1" applyFill="1" applyAlignment="1">
      <alignment horizontal="center" vertical="center"/>
    </xf>
    <xf numFmtId="164" fontId="19" fillId="3" borderId="2" xfId="3" applyFont="1" applyFill="1" applyBorder="1" applyAlignment="1">
      <alignment horizontal="center" vertical="center"/>
    </xf>
    <xf numFmtId="168" fontId="19" fillId="0" borderId="2" xfId="1" applyNumberFormat="1" applyFont="1" applyBorder="1" applyAlignment="1">
      <alignment horizontal="center" vertical="center"/>
    </xf>
    <xf numFmtId="164" fontId="19" fillId="0" borderId="0" xfId="1" applyNumberFormat="1" applyFont="1" applyAlignment="1">
      <alignment horizontal="center" vertical="center"/>
    </xf>
    <xf numFmtId="0" fontId="16" fillId="0" borderId="2" xfId="0" applyFont="1" applyBorder="1" applyAlignment="1">
      <alignment horizontal="center" vertical="center"/>
    </xf>
  </cellXfs>
  <cellStyles count="7">
    <cellStyle name="Comma [0]" xfId="6" builtinId="6"/>
    <cellStyle name="Comma [0] 2" xfId="3"/>
    <cellStyle name="Normal" xfId="0" builtinId="0"/>
    <cellStyle name="Normal 2" xfId="1"/>
    <cellStyle name="Normal 3" xfId="4"/>
    <cellStyle name="Normal 3 2" xfId="2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71718</xdr:colOff>
      <xdr:row>6</xdr:row>
      <xdr:rowOff>233082</xdr:rowOff>
    </xdr:from>
    <xdr:to>
      <xdr:col>2</xdr:col>
      <xdr:colOff>820271</xdr:colOff>
      <xdr:row>6</xdr:row>
      <xdr:rowOff>728382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xmlns="" id="{07F58A43-5ED3-1412-A72F-BFF5E9E1D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6385" y="2582582"/>
          <a:ext cx="748553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53789</xdr:colOff>
      <xdr:row>7</xdr:row>
      <xdr:rowOff>233082</xdr:rowOff>
    </xdr:from>
    <xdr:to>
      <xdr:col>2</xdr:col>
      <xdr:colOff>802342</xdr:colOff>
      <xdr:row>7</xdr:row>
      <xdr:rowOff>728382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xmlns="" id="{811D021E-4485-A1E1-3D38-33345B4C3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8456" y="3587999"/>
          <a:ext cx="748553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53788</xdr:colOff>
      <xdr:row>8</xdr:row>
      <xdr:rowOff>304800</xdr:rowOff>
    </xdr:from>
    <xdr:to>
      <xdr:col>2</xdr:col>
      <xdr:colOff>802341</xdr:colOff>
      <xdr:row>8</xdr:row>
      <xdr:rowOff>800100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xmlns="" id="{C35536BE-BFF7-F140-D19C-B07110EDF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8455" y="4665133"/>
          <a:ext cx="748553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62753</xdr:colOff>
      <xdr:row>9</xdr:row>
      <xdr:rowOff>295836</xdr:rowOff>
    </xdr:from>
    <xdr:to>
      <xdr:col>2</xdr:col>
      <xdr:colOff>811306</xdr:colOff>
      <xdr:row>9</xdr:row>
      <xdr:rowOff>791136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xmlns="" id="{015182B5-6EF3-072D-1C7F-4FC6224A5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7459" y="4563036"/>
          <a:ext cx="748553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35859</xdr:colOff>
      <xdr:row>10</xdr:row>
      <xdr:rowOff>251011</xdr:rowOff>
    </xdr:from>
    <xdr:to>
      <xdr:col>2</xdr:col>
      <xdr:colOff>784412</xdr:colOff>
      <xdr:row>10</xdr:row>
      <xdr:rowOff>746311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xmlns="" id="{75C85162-68CA-197E-84EB-8DCDA7BE8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0565" y="5531223"/>
          <a:ext cx="748553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26894</xdr:colOff>
      <xdr:row>11</xdr:row>
      <xdr:rowOff>233083</xdr:rowOff>
    </xdr:from>
    <xdr:to>
      <xdr:col>2</xdr:col>
      <xdr:colOff>775447</xdr:colOff>
      <xdr:row>11</xdr:row>
      <xdr:rowOff>728383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xmlns="" id="{58EC9018-6694-64DC-C655-543E55127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561" y="7609666"/>
          <a:ext cx="748553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62753</xdr:colOff>
      <xdr:row>12</xdr:row>
      <xdr:rowOff>259976</xdr:rowOff>
    </xdr:from>
    <xdr:to>
      <xdr:col>2</xdr:col>
      <xdr:colOff>811306</xdr:colOff>
      <xdr:row>12</xdr:row>
      <xdr:rowOff>755276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xmlns="" id="{F2680D93-D81E-088B-13F9-B6F7A6611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420" y="8641976"/>
          <a:ext cx="748553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472599</xdr:colOff>
      <xdr:row>0</xdr:row>
      <xdr:rowOff>359833</xdr:rowOff>
    </xdr:from>
    <xdr:to>
      <xdr:col>2</xdr:col>
      <xdr:colOff>845625</xdr:colOff>
      <xdr:row>2</xdr:row>
      <xdr:rowOff>52918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3A9F847-6A03-A219-7A47-1DFDEE7F83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599" y="359833"/>
          <a:ext cx="1727693" cy="11641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3"/>
  <sheetViews>
    <sheetView showGridLines="0" tabSelected="1" zoomScale="90" zoomScaleNormal="90" workbookViewId="0">
      <pane xSplit="6" ySplit="6" topLeftCell="G7" activePane="bottomRight" state="frozen"/>
      <selection pane="topRight" activeCell="G1" sqref="G1"/>
      <selection pane="bottomLeft" activeCell="A6" sqref="A6"/>
      <selection pane="bottomRight" activeCell="I1" sqref="I1:I1048576"/>
    </sheetView>
  </sheetViews>
  <sheetFormatPr defaultColWidth="8.875" defaultRowHeight="15" outlineLevelCol="1"/>
  <cols>
    <col min="1" max="2" width="8.875" style="25"/>
    <col min="3" max="3" width="11.125" style="25" customWidth="1"/>
    <col min="4" max="4" width="33.125" style="25" customWidth="1"/>
    <col min="5" max="5" width="11" style="25" customWidth="1"/>
    <col min="6" max="6" width="12.5" style="25" customWidth="1"/>
    <col min="7" max="7" width="14.25" style="26" customWidth="1"/>
    <col min="8" max="8" width="14.25" style="13" customWidth="1"/>
    <col min="9" max="10" width="8.875" style="25"/>
    <col min="11" max="11" width="16.875" style="25" bestFit="1" customWidth="1"/>
    <col min="12" max="12" width="17.375" style="25" bestFit="1" customWidth="1"/>
    <col min="13" max="13" width="12.375" style="25" bestFit="1" customWidth="1"/>
    <col min="14" max="29" width="6.875" style="25" bestFit="1" customWidth="1" outlineLevel="1"/>
    <col min="30" max="32" width="7.875" style="25" bestFit="1" customWidth="1" outlineLevel="1"/>
    <col min="33" max="33" width="7.625" bestFit="1" customWidth="1"/>
    <col min="34" max="34" width="5.5" bestFit="1" customWidth="1"/>
  </cols>
  <sheetData>
    <row r="1" spans="1:36" ht="100.5" customHeight="1"/>
    <row r="2" spans="1:36">
      <c r="A2" s="14"/>
      <c r="B2" s="14"/>
      <c r="C2" s="14"/>
      <c r="D2" s="14"/>
      <c r="E2" s="14"/>
      <c r="F2" s="14"/>
      <c r="G2" s="27"/>
      <c r="H2" s="15"/>
      <c r="I2" s="14"/>
      <c r="J2" s="14"/>
      <c r="K2" s="14"/>
      <c r="L2" s="14"/>
      <c r="M2" s="14"/>
    </row>
    <row r="3" spans="1:36">
      <c r="A3" s="14"/>
      <c r="B3" s="14"/>
      <c r="C3" s="14"/>
      <c r="D3" s="14"/>
      <c r="E3" s="14"/>
      <c r="F3" s="28"/>
      <c r="G3" s="29" t="s">
        <v>44</v>
      </c>
      <c r="H3" s="15"/>
      <c r="I3" s="14"/>
      <c r="J3" s="14"/>
      <c r="K3" s="14"/>
      <c r="L3" s="14"/>
      <c r="M3" s="14"/>
      <c r="AJ3" s="7"/>
    </row>
    <row r="4" spans="1:36">
      <c r="A4" s="14"/>
      <c r="B4" s="16"/>
      <c r="C4" s="16"/>
      <c r="D4" s="14"/>
      <c r="E4" s="14"/>
      <c r="F4" s="30"/>
      <c r="G4" s="31">
        <v>1368.03</v>
      </c>
      <c r="H4" s="17"/>
      <c r="I4" s="14"/>
      <c r="J4" s="14"/>
      <c r="K4" s="14"/>
      <c r="L4" s="14"/>
      <c r="M4" s="32"/>
      <c r="AG4" s="1"/>
      <c r="AH4" s="5"/>
    </row>
    <row r="5" spans="1:36">
      <c r="A5" s="33"/>
      <c r="B5" s="34"/>
      <c r="C5" s="34"/>
      <c r="D5" s="18"/>
      <c r="E5" s="14"/>
      <c r="F5" s="35">
        <f>SUBTOTAL(9,F7:F16)</f>
        <v>62585</v>
      </c>
      <c r="G5" s="36"/>
      <c r="H5" s="19"/>
      <c r="I5" s="33"/>
      <c r="J5" s="14"/>
      <c r="K5" s="14"/>
      <c r="L5" s="33"/>
      <c r="M5" s="37"/>
      <c r="AG5" s="1"/>
      <c r="AH5" s="3"/>
    </row>
    <row r="6" spans="1:36" s="2" customFormat="1" ht="24">
      <c r="A6" s="8" t="s">
        <v>0</v>
      </c>
      <c r="B6" s="8" t="s">
        <v>1</v>
      </c>
      <c r="C6" s="8"/>
      <c r="D6" s="8" t="s">
        <v>2</v>
      </c>
      <c r="E6" s="9" t="s">
        <v>3</v>
      </c>
      <c r="F6" s="10" t="s">
        <v>4</v>
      </c>
      <c r="G6" s="11" t="s">
        <v>47</v>
      </c>
      <c r="H6" s="12" t="s">
        <v>49</v>
      </c>
      <c r="I6" s="8" t="s">
        <v>5</v>
      </c>
      <c r="J6" s="8" t="s">
        <v>6</v>
      </c>
      <c r="K6" s="8" t="s">
        <v>7</v>
      </c>
      <c r="L6" s="8" t="s">
        <v>8</v>
      </c>
      <c r="M6" s="8" t="s">
        <v>48</v>
      </c>
      <c r="N6" s="8" t="s">
        <v>25</v>
      </c>
      <c r="O6" s="8" t="s">
        <v>26</v>
      </c>
      <c r="P6" s="8" t="s">
        <v>27</v>
      </c>
      <c r="Q6" s="8" t="s">
        <v>28</v>
      </c>
      <c r="R6" s="8" t="s">
        <v>29</v>
      </c>
      <c r="S6" s="8" t="s">
        <v>30</v>
      </c>
      <c r="T6" s="8" t="s">
        <v>31</v>
      </c>
      <c r="U6" s="8" t="s">
        <v>32</v>
      </c>
      <c r="V6" s="8" t="s">
        <v>33</v>
      </c>
      <c r="W6" s="8" t="s">
        <v>34</v>
      </c>
      <c r="X6" s="8" t="s">
        <v>35</v>
      </c>
      <c r="Y6" s="8" t="s">
        <v>36</v>
      </c>
      <c r="Z6" s="8" t="s">
        <v>37</v>
      </c>
      <c r="AA6" s="8" t="s">
        <v>38</v>
      </c>
      <c r="AB6" s="8" t="s">
        <v>39</v>
      </c>
      <c r="AC6" s="8" t="s">
        <v>40</v>
      </c>
      <c r="AD6" s="8">
        <v>300</v>
      </c>
      <c r="AE6" s="8">
        <v>305</v>
      </c>
      <c r="AF6" s="8">
        <v>310</v>
      </c>
      <c r="AH6" s="4"/>
      <c r="AI6" s="6"/>
    </row>
    <row r="7" spans="1:36" ht="79.7" customHeight="1">
      <c r="A7" s="20" t="s">
        <v>9</v>
      </c>
      <c r="B7" s="20" t="s">
        <v>18</v>
      </c>
      <c r="C7" s="38"/>
      <c r="D7" s="20" t="s">
        <v>13</v>
      </c>
      <c r="E7" s="20" t="s">
        <v>12</v>
      </c>
      <c r="F7" s="21">
        <f t="shared" ref="F7:F13" si="0">SUM(N7:AF7)</f>
        <v>227</v>
      </c>
      <c r="G7" s="22">
        <v>159000</v>
      </c>
      <c r="H7" s="23">
        <f>G7/1368</f>
        <v>116.2280701754386</v>
      </c>
      <c r="I7" s="20" t="s">
        <v>10</v>
      </c>
      <c r="J7" s="20" t="s">
        <v>11</v>
      </c>
      <c r="K7" s="20" t="s">
        <v>46</v>
      </c>
      <c r="L7" s="20" t="s">
        <v>45</v>
      </c>
      <c r="M7" s="24">
        <f t="shared" ref="M7:M13" si="1">G7*F7</f>
        <v>36093000</v>
      </c>
      <c r="N7" s="21">
        <v>9</v>
      </c>
      <c r="O7" s="21">
        <v>31</v>
      </c>
      <c r="P7" s="21">
        <v>53</v>
      </c>
      <c r="Q7" s="21">
        <v>59</v>
      </c>
      <c r="R7" s="21">
        <v>56</v>
      </c>
      <c r="S7" s="21">
        <v>19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0</v>
      </c>
      <c r="Z7" s="21">
        <v>0</v>
      </c>
      <c r="AA7" s="21">
        <v>0</v>
      </c>
      <c r="AB7" s="21">
        <v>0</v>
      </c>
      <c r="AC7" s="21">
        <v>0</v>
      </c>
      <c r="AD7" s="21"/>
      <c r="AE7" s="21"/>
      <c r="AF7" s="21"/>
      <c r="AG7" s="1"/>
      <c r="AH7" s="3"/>
    </row>
    <row r="8" spans="1:36" ht="79.7" customHeight="1">
      <c r="A8" s="20" t="s">
        <v>9</v>
      </c>
      <c r="B8" s="20" t="s">
        <v>19</v>
      </c>
      <c r="C8" s="38"/>
      <c r="D8" s="20" t="s">
        <v>14</v>
      </c>
      <c r="E8" s="20" t="s">
        <v>12</v>
      </c>
      <c r="F8" s="21">
        <f t="shared" si="0"/>
        <v>306</v>
      </c>
      <c r="G8" s="22">
        <v>129000</v>
      </c>
      <c r="H8" s="23">
        <f t="shared" ref="H8:H13" si="2">G8/1368</f>
        <v>94.298245614035082</v>
      </c>
      <c r="I8" s="20" t="s">
        <v>10</v>
      </c>
      <c r="J8" s="20" t="s">
        <v>11</v>
      </c>
      <c r="K8" s="20" t="s">
        <v>46</v>
      </c>
      <c r="L8" s="20" t="s">
        <v>45</v>
      </c>
      <c r="M8" s="24">
        <f t="shared" si="1"/>
        <v>39474000</v>
      </c>
      <c r="N8" s="21"/>
      <c r="O8" s="21">
        <v>33</v>
      </c>
      <c r="P8" s="21"/>
      <c r="Q8" s="21">
        <v>68</v>
      </c>
      <c r="R8" s="21"/>
      <c r="S8" s="21">
        <v>39</v>
      </c>
      <c r="T8" s="21"/>
      <c r="U8" s="21">
        <v>21</v>
      </c>
      <c r="V8" s="21"/>
      <c r="W8" s="21">
        <v>60</v>
      </c>
      <c r="X8" s="21"/>
      <c r="Y8" s="21">
        <v>56</v>
      </c>
      <c r="Z8" s="21"/>
      <c r="AA8" s="21">
        <v>29</v>
      </c>
      <c r="AB8" s="21"/>
      <c r="AC8" s="21"/>
      <c r="AD8" s="21"/>
      <c r="AE8" s="21"/>
      <c r="AF8" s="21"/>
      <c r="AH8" s="3"/>
    </row>
    <row r="9" spans="1:36" ht="79.7" customHeight="1">
      <c r="A9" s="20" t="s">
        <v>9</v>
      </c>
      <c r="B9" s="20" t="s">
        <v>20</v>
      </c>
      <c r="C9" s="38"/>
      <c r="D9" s="20" t="s">
        <v>15</v>
      </c>
      <c r="E9" s="20" t="s">
        <v>12</v>
      </c>
      <c r="F9" s="21">
        <f t="shared" si="0"/>
        <v>909</v>
      </c>
      <c r="G9" s="22">
        <v>159000</v>
      </c>
      <c r="H9" s="23">
        <f t="shared" si="2"/>
        <v>116.2280701754386</v>
      </c>
      <c r="I9" s="20" t="s">
        <v>10</v>
      </c>
      <c r="J9" s="20" t="s">
        <v>11</v>
      </c>
      <c r="K9" s="20" t="s">
        <v>46</v>
      </c>
      <c r="L9" s="20" t="s">
        <v>45</v>
      </c>
      <c r="M9" s="24">
        <f t="shared" si="1"/>
        <v>144531000</v>
      </c>
      <c r="N9" s="21">
        <v>54</v>
      </c>
      <c r="O9" s="21">
        <v>94</v>
      </c>
      <c r="P9" s="21">
        <v>210</v>
      </c>
      <c r="Q9" s="21">
        <v>258</v>
      </c>
      <c r="R9" s="21">
        <v>147</v>
      </c>
      <c r="S9" s="21">
        <v>109</v>
      </c>
      <c r="T9" s="21">
        <v>37</v>
      </c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H9" s="3"/>
    </row>
    <row r="10" spans="1:36" ht="79.7" customHeight="1">
      <c r="A10" s="20" t="s">
        <v>9</v>
      </c>
      <c r="B10" s="20" t="s">
        <v>21</v>
      </c>
      <c r="C10" s="38"/>
      <c r="D10" s="20" t="s">
        <v>16</v>
      </c>
      <c r="E10" s="20" t="s">
        <v>12</v>
      </c>
      <c r="F10" s="21">
        <f t="shared" si="0"/>
        <v>206</v>
      </c>
      <c r="G10" s="22">
        <v>159000</v>
      </c>
      <c r="H10" s="23">
        <f t="shared" si="2"/>
        <v>116.2280701754386</v>
      </c>
      <c r="I10" s="20" t="s">
        <v>10</v>
      </c>
      <c r="J10" s="20" t="s">
        <v>11</v>
      </c>
      <c r="K10" s="20" t="s">
        <v>46</v>
      </c>
      <c r="L10" s="20" t="s">
        <v>45</v>
      </c>
      <c r="M10" s="24">
        <f t="shared" si="1"/>
        <v>32754000</v>
      </c>
      <c r="N10" s="21">
        <v>62</v>
      </c>
      <c r="O10" s="21">
        <v>47</v>
      </c>
      <c r="P10" s="21">
        <v>14</v>
      </c>
      <c r="Q10" s="21">
        <v>47</v>
      </c>
      <c r="R10" s="21">
        <v>19</v>
      </c>
      <c r="S10" s="21">
        <v>13</v>
      </c>
      <c r="T10" s="21">
        <v>4</v>
      </c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H10" s="3"/>
    </row>
    <row r="11" spans="1:36" ht="79.7" customHeight="1">
      <c r="A11" s="20" t="s">
        <v>9</v>
      </c>
      <c r="B11" s="20" t="s">
        <v>22</v>
      </c>
      <c r="C11" s="38"/>
      <c r="D11" s="20" t="s">
        <v>17</v>
      </c>
      <c r="E11" s="20" t="s">
        <v>12</v>
      </c>
      <c r="F11" s="21">
        <f t="shared" si="0"/>
        <v>1516</v>
      </c>
      <c r="G11" s="22">
        <v>149000</v>
      </c>
      <c r="H11" s="23">
        <f t="shared" si="2"/>
        <v>108.91812865497076</v>
      </c>
      <c r="I11" s="20" t="s">
        <v>10</v>
      </c>
      <c r="J11" s="20" t="s">
        <v>11</v>
      </c>
      <c r="K11" s="20" t="s">
        <v>46</v>
      </c>
      <c r="L11" s="20" t="s">
        <v>45</v>
      </c>
      <c r="M11" s="24">
        <f t="shared" si="1"/>
        <v>225884000</v>
      </c>
      <c r="N11" s="21"/>
      <c r="O11" s="21">
        <v>236</v>
      </c>
      <c r="P11" s="21"/>
      <c r="Q11" s="21">
        <v>425</v>
      </c>
      <c r="R11" s="21"/>
      <c r="S11" s="21">
        <v>341</v>
      </c>
      <c r="T11" s="21"/>
      <c r="U11" s="21">
        <v>188</v>
      </c>
      <c r="V11" s="21"/>
      <c r="W11" s="21">
        <v>159</v>
      </c>
      <c r="X11" s="21"/>
      <c r="Y11" s="21">
        <v>105</v>
      </c>
      <c r="Z11" s="21"/>
      <c r="AA11" s="21">
        <v>62</v>
      </c>
      <c r="AB11" s="21"/>
      <c r="AC11" s="21"/>
      <c r="AD11" s="21"/>
      <c r="AE11" s="21"/>
      <c r="AF11" s="21"/>
      <c r="AH11" s="3"/>
    </row>
    <row r="12" spans="1:36" ht="79.7" customHeight="1">
      <c r="A12" s="20" t="s">
        <v>9</v>
      </c>
      <c r="B12" s="20" t="s">
        <v>23</v>
      </c>
      <c r="C12" s="38"/>
      <c r="D12" s="20" t="s">
        <v>42</v>
      </c>
      <c r="E12" s="20" t="s">
        <v>12</v>
      </c>
      <c r="F12" s="21">
        <f t="shared" si="0"/>
        <v>15453</v>
      </c>
      <c r="G12" s="22">
        <v>149000</v>
      </c>
      <c r="H12" s="23">
        <f t="shared" si="2"/>
        <v>108.91812865497076</v>
      </c>
      <c r="I12" s="20" t="s">
        <v>10</v>
      </c>
      <c r="J12" s="20" t="s">
        <v>11</v>
      </c>
      <c r="K12" s="20" t="s">
        <v>46</v>
      </c>
      <c r="L12" s="20" t="s">
        <v>45</v>
      </c>
      <c r="M12" s="24">
        <f t="shared" si="1"/>
        <v>2302497000</v>
      </c>
      <c r="N12" s="21">
        <v>1376</v>
      </c>
      <c r="O12" s="21">
        <v>851</v>
      </c>
      <c r="P12" s="21">
        <v>5959</v>
      </c>
      <c r="Q12" s="21">
        <v>2207</v>
      </c>
      <c r="R12" s="21"/>
      <c r="S12" s="21">
        <v>1</v>
      </c>
      <c r="T12" s="21">
        <v>285</v>
      </c>
      <c r="U12" s="21"/>
      <c r="V12" s="21">
        <v>721</v>
      </c>
      <c r="W12" s="21">
        <v>1698</v>
      </c>
      <c r="X12" s="21">
        <v>1389</v>
      </c>
      <c r="Y12" s="21">
        <v>712</v>
      </c>
      <c r="Z12" s="21">
        <v>144</v>
      </c>
      <c r="AA12" s="21"/>
      <c r="AB12" s="21">
        <v>34</v>
      </c>
      <c r="AC12" s="21">
        <v>3</v>
      </c>
      <c r="AD12" s="21">
        <v>73</v>
      </c>
      <c r="AE12" s="21"/>
      <c r="AF12" s="21"/>
      <c r="AH12" s="3"/>
    </row>
    <row r="13" spans="1:36" ht="79.7" customHeight="1">
      <c r="A13" s="20" t="s">
        <v>41</v>
      </c>
      <c r="B13" s="20" t="s">
        <v>24</v>
      </c>
      <c r="C13" s="38"/>
      <c r="D13" s="20" t="s">
        <v>43</v>
      </c>
      <c r="E13" s="20" t="s">
        <v>12</v>
      </c>
      <c r="F13" s="21">
        <f t="shared" si="0"/>
        <v>43968</v>
      </c>
      <c r="G13" s="22">
        <v>149000</v>
      </c>
      <c r="H13" s="23">
        <f t="shared" si="2"/>
        <v>108.91812865497076</v>
      </c>
      <c r="I13" s="20" t="s">
        <v>10</v>
      </c>
      <c r="J13" s="20" t="s">
        <v>11</v>
      </c>
      <c r="K13" s="20" t="s">
        <v>46</v>
      </c>
      <c r="L13" s="20" t="s">
        <v>45</v>
      </c>
      <c r="M13" s="24">
        <f t="shared" si="1"/>
        <v>6551232000</v>
      </c>
      <c r="N13" s="21">
        <v>3225</v>
      </c>
      <c r="O13" s="21">
        <v>7121</v>
      </c>
      <c r="P13" s="21">
        <v>9135</v>
      </c>
      <c r="Q13" s="21">
        <v>10705</v>
      </c>
      <c r="R13" s="21">
        <v>8555</v>
      </c>
      <c r="S13" s="21">
        <v>4624</v>
      </c>
      <c r="T13" s="21">
        <v>327</v>
      </c>
      <c r="U13" s="21"/>
      <c r="V13" s="21"/>
      <c r="W13" s="21"/>
      <c r="X13" s="21">
        <v>44</v>
      </c>
      <c r="Y13" s="21">
        <v>127</v>
      </c>
      <c r="Z13" s="21">
        <v>81</v>
      </c>
      <c r="AA13" s="21">
        <v>12</v>
      </c>
      <c r="AB13" s="21"/>
      <c r="AC13" s="21"/>
      <c r="AD13" s="21">
        <v>6</v>
      </c>
      <c r="AE13" s="21">
        <v>2</v>
      </c>
      <c r="AF13" s="21">
        <v>4</v>
      </c>
      <c r="AH13" s="3"/>
    </row>
  </sheetData>
  <autoFilter ref="A6:AF11"/>
  <phoneticPr fontId="2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F2B5101A95BE074FB8ED8D401A11D608" ma:contentTypeVersion="13" ma:contentTypeDescription="새 문서를 만듭니다." ma:contentTypeScope="" ma:versionID="9e3b8b923db7e881f8a9e5df934e371c">
  <xsd:schema xmlns:xsd="http://www.w3.org/2001/XMLSchema" xmlns:xs="http://www.w3.org/2001/XMLSchema" xmlns:p="http://schemas.microsoft.com/office/2006/metadata/properties" xmlns:ns2="9956f0f1-4112-46c8-aec6-35a82ac5d0c1" xmlns:ns3="329df2d4-824e-4901-84f3-b81f1d750834" targetNamespace="http://schemas.microsoft.com/office/2006/metadata/properties" ma:root="true" ma:fieldsID="fc49b345df33c208d17415595561fe06" ns2:_="" ns3:_="">
    <xsd:import namespace="9956f0f1-4112-46c8-aec6-35a82ac5d0c1"/>
    <xsd:import namespace="329df2d4-824e-4901-84f3-b81f1d75083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56f0f1-4112-46c8-aec6-35a82ac5d0c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공유 대상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세부 정보 공유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38f3275b-d05e-4fd6-846d-37f3cb020bea}" ma:internalName="TaxCatchAll" ma:showField="CatchAllData" ma:web="9956f0f1-4112-46c8-aec6-35a82ac5d0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9df2d4-824e-4901-84f3-b81f1d7508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이미지 태그" ma:readOnly="false" ma:fieldId="{5cf76f15-5ced-4ddc-b409-7134ff3c332f}" ma:taxonomyMulti="true" ma:sspId="9952bda3-1a3f-445c-80af-ac4d52648f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956f0f1-4112-46c8-aec6-35a82ac5d0c1" xsi:nil="true"/>
    <lcf76f155ced4ddcb4097134ff3c332f xmlns="329df2d4-824e-4901-84f3-b81f1d75083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E5156BA-AF33-4FFB-BE3F-F4E7BA3DAC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56f0f1-4112-46c8-aec6-35a82ac5d0c1"/>
    <ds:schemaRef ds:uri="329df2d4-824e-4901-84f3-b81f1d7508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099934-A33C-41C1-A5D0-9E7E791AAB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5B7AD8-E182-45B7-88A1-20A1B1D008AA}">
  <ds:schemaRefs>
    <ds:schemaRef ds:uri="http://purl.org/dc/terms/"/>
    <ds:schemaRef ds:uri="329df2d4-824e-4901-84f3-b81f1d750834"/>
    <ds:schemaRef ds:uri="http://schemas.microsoft.com/office/2006/documentManagement/types"/>
    <ds:schemaRef ds:uri="9956f0f1-4112-46c8-aec6-35a82ac5d0c1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1c3ba50a-93e8-411f-aceb-87183474575f}" enabled="1" method="Standard" siteId="{3bfeb222-e42c-4535-aace-ea6f7751369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Dators</cp:lastModifiedBy>
  <dcterms:created xsi:type="dcterms:W3CDTF">2026-04-24T01:00:29Z</dcterms:created>
  <dcterms:modified xsi:type="dcterms:W3CDTF">2026-10-27T11:53:11Z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0x010100F2B5101A95BE074FB8ED8D401A11D608</vt:lpwstr>
  </property>
  <property fmtid="{D5CDD505-2E9C-101B-9397-08002B2CF9AE}" pid="3" name="MediaServiceImageTags">
    <vt:lpwstr/>
  </property>
</Properties>
</file>